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2180" windowHeight="156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'Tabelle1'!$B$1:$I$95</definedName>
  </definedNames>
  <calcPr fullCalcOnLoad="1"/>
</workbook>
</file>

<file path=xl/sharedStrings.xml><?xml version="1.0" encoding="utf-8"?>
<sst xmlns="http://schemas.openxmlformats.org/spreadsheetml/2006/main" count="18" uniqueCount="18">
  <si>
    <t>Expensas</t>
  </si>
  <si>
    <t>Entradas</t>
  </si>
  <si>
    <t>Saldo</t>
  </si>
  <si>
    <t>Subvenziuns</t>
  </si>
  <si>
    <t>Contribuziuns</t>
  </si>
  <si>
    <t>Donaziuns</t>
  </si>
  <si>
    <t>Ulivaziun</t>
  </si>
  <si>
    <t>Onns</t>
  </si>
  <si>
    <t>1937-1940</t>
  </si>
  <si>
    <t>1991-2000</t>
  </si>
  <si>
    <t>2001-2010</t>
  </si>
  <si>
    <t>1981-1990</t>
  </si>
  <si>
    <t>1971-1980</t>
  </si>
  <si>
    <t>1961-1970</t>
  </si>
  <si>
    <t>1951-1960</t>
  </si>
  <si>
    <t>1941-1950</t>
  </si>
  <si>
    <t>Investiziuns dalla vischnaunca da Cumbel 1937-2010; extract ord ils quens communals</t>
  </si>
  <si>
    <t>1937-2010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</si>
</sst>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0"/>
    <numFmt numFmtId="171" formatCode="#,##0.0"/>
    <numFmt numFmtId="172" formatCode="#,##0.0000"/>
    <numFmt numFmtId="173" formatCode="[$-807]dddd\,\ 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1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43" fontId="1" fillId="0" borderId="10" xfId="41" applyFont="1" applyBorder="1" applyAlignment="1">
      <alignment/>
    </xf>
    <xf numFmtId="43" fontId="0" fillId="0" borderId="10" xfId="41" applyFont="1" applyBorder="1" applyAlignment="1">
      <alignment/>
    </xf>
    <xf numFmtId="0" fontId="4" fillId="0" borderId="11" xfId="0" applyFont="1" applyBorder="1" applyAlignment="1">
      <alignment horizontal="left"/>
    </xf>
    <xf numFmtId="43" fontId="4" fillId="0" borderId="11" xfId="41" applyFont="1" applyBorder="1" applyAlignment="1">
      <alignment/>
    </xf>
    <xf numFmtId="0" fontId="5" fillId="0" borderId="11" xfId="0" applyFont="1" applyBorder="1" applyAlignment="1">
      <alignment horizontal="left"/>
    </xf>
    <xf numFmtId="43" fontId="5" fillId="0" borderId="11" xfId="41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43" fontId="0" fillId="0" borderId="0" xfId="4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left"/>
    </xf>
    <xf numFmtId="43" fontId="1" fillId="0" borderId="13" xfId="41" applyFont="1" applyBorder="1" applyAlignment="1">
      <alignment/>
    </xf>
    <xf numFmtId="0" fontId="0" fillId="0" borderId="11" xfId="0" applyBorder="1" applyAlignment="1">
      <alignment horizontal="left"/>
    </xf>
    <xf numFmtId="43" fontId="0" fillId="0" borderId="11" xfId="41" applyFont="1" applyBorder="1" applyAlignment="1">
      <alignment/>
    </xf>
    <xf numFmtId="0" fontId="1" fillId="0" borderId="11" xfId="0" applyFont="1" applyBorder="1" applyAlignment="1">
      <alignment horizontal="left"/>
    </xf>
    <xf numFmtId="43" fontId="1" fillId="0" borderId="11" xfId="41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41" applyFont="1" applyBorder="1" applyAlignment="1">
      <alignment/>
    </xf>
    <xf numFmtId="43" fontId="1" fillId="0" borderId="14" xfId="41" applyFont="1" applyBorder="1" applyAlignment="1">
      <alignment horizontal="right"/>
    </xf>
    <xf numFmtId="43" fontId="1" fillId="0" borderId="15" xfId="41" applyFont="1" applyBorder="1" applyAlignment="1">
      <alignment horizontal="right"/>
    </xf>
    <xf numFmtId="43" fontId="1" fillId="0" borderId="0" xfId="41" applyFont="1" applyBorder="1" applyAlignment="1">
      <alignment horizontal="right"/>
    </xf>
    <xf numFmtId="43" fontId="4" fillId="0" borderId="0" xfId="41" applyFont="1" applyBorder="1" applyAlignment="1">
      <alignment/>
    </xf>
    <xf numFmtId="43" fontId="5" fillId="0" borderId="0" xfId="4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3"/>
  <sheetViews>
    <sheetView tabSelected="1" workbookViewId="0" topLeftCell="A68">
      <selection activeCell="I95" sqref="B1:I95"/>
    </sheetView>
  </sheetViews>
  <sheetFormatPr defaultColWidth="11.28125" defaultRowHeight="12.75"/>
  <cols>
    <col min="1" max="1" width="5.7109375" style="0" customWidth="1"/>
    <col min="2" max="2" width="14.7109375" style="3" customWidth="1"/>
    <col min="3" max="10" width="14.7109375" style="2" customWidth="1"/>
  </cols>
  <sheetData>
    <row r="1" spans="2:12" ht="15">
      <c r="B1" s="4" t="s">
        <v>16</v>
      </c>
      <c r="C1" s="5"/>
      <c r="D1" s="6"/>
      <c r="E1" s="6"/>
      <c r="F1" s="6"/>
      <c r="G1" s="6"/>
      <c r="H1" s="6"/>
      <c r="I1" s="6"/>
      <c r="J1" s="13"/>
      <c r="K1" s="11"/>
      <c r="L1" s="11"/>
    </row>
    <row r="2" spans="2:10" ht="12">
      <c r="B2" s="14"/>
      <c r="C2" s="13"/>
      <c r="D2" s="13"/>
      <c r="E2" s="13"/>
      <c r="F2" s="13"/>
      <c r="G2" s="13"/>
      <c r="H2" s="13"/>
      <c r="I2" s="13"/>
      <c r="J2" s="13"/>
    </row>
    <row r="3" spans="2:10" ht="12">
      <c r="B3" s="12" t="s">
        <v>7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6</v>
      </c>
      <c r="H3" s="23" t="s">
        <v>4</v>
      </c>
      <c r="I3" s="24" t="s">
        <v>5</v>
      </c>
      <c r="J3" s="25"/>
    </row>
    <row r="4" spans="2:10" ht="12">
      <c r="B4" s="15"/>
      <c r="C4" s="16"/>
      <c r="D4" s="16"/>
      <c r="E4" s="16"/>
      <c r="F4" s="16"/>
      <c r="G4" s="16"/>
      <c r="H4" s="16"/>
      <c r="I4" s="16"/>
      <c r="J4" s="22"/>
    </row>
    <row r="5" spans="2:10" s="1" customFormat="1" ht="13.5">
      <c r="B5" s="7" t="s">
        <v>8</v>
      </c>
      <c r="C5" s="8">
        <v>65272.35</v>
      </c>
      <c r="D5" s="8">
        <v>22491</v>
      </c>
      <c r="E5" s="8">
        <v>42781.35</v>
      </c>
      <c r="F5" s="8">
        <v>22491</v>
      </c>
      <c r="G5" s="8"/>
      <c r="H5" s="8"/>
      <c r="I5" s="8"/>
      <c r="J5" s="26"/>
    </row>
    <row r="6" spans="2:10" s="1" customFormat="1" ht="13.5">
      <c r="B6" s="7"/>
      <c r="C6" s="8"/>
      <c r="D6" s="8"/>
      <c r="E6" s="8"/>
      <c r="F6" s="8"/>
      <c r="G6" s="8"/>
      <c r="H6" s="8"/>
      <c r="I6" s="8"/>
      <c r="J6" s="26"/>
    </row>
    <row r="7" spans="2:10" ht="13.5">
      <c r="B7" s="9">
        <v>1941</v>
      </c>
      <c r="C7" s="10">
        <v>3525.1</v>
      </c>
      <c r="D7" s="10">
        <v>0</v>
      </c>
      <c r="E7" s="10">
        <f aca="true" t="shared" si="0" ref="E7:E63">C7-D7</f>
        <v>3525.1</v>
      </c>
      <c r="F7" s="10"/>
      <c r="G7" s="10"/>
      <c r="H7" s="10"/>
      <c r="I7" s="10"/>
      <c r="J7" s="27"/>
    </row>
    <row r="8" spans="2:10" ht="13.5">
      <c r="B8" s="9">
        <v>1942</v>
      </c>
      <c r="C8" s="10">
        <v>0</v>
      </c>
      <c r="D8" s="10">
        <v>0</v>
      </c>
      <c r="E8" s="10">
        <f t="shared" si="0"/>
        <v>0</v>
      </c>
      <c r="F8" s="10"/>
      <c r="G8" s="10"/>
      <c r="H8" s="10"/>
      <c r="I8" s="10"/>
      <c r="J8" s="27"/>
    </row>
    <row r="9" spans="2:10" ht="13.5">
      <c r="B9" s="9">
        <v>1943</v>
      </c>
      <c r="C9" s="10">
        <v>2695</v>
      </c>
      <c r="D9" s="10">
        <v>0</v>
      </c>
      <c r="E9" s="10">
        <f t="shared" si="0"/>
        <v>2695</v>
      </c>
      <c r="F9" s="10"/>
      <c r="G9" s="10"/>
      <c r="H9" s="10"/>
      <c r="I9" s="10"/>
      <c r="J9" s="27"/>
    </row>
    <row r="10" spans="2:10" ht="13.5">
      <c r="B10" s="9">
        <v>1944</v>
      </c>
      <c r="C10" s="10">
        <v>1270.2</v>
      </c>
      <c r="D10" s="10">
        <v>0</v>
      </c>
      <c r="E10" s="10">
        <f t="shared" si="0"/>
        <v>1270.2</v>
      </c>
      <c r="F10" s="10"/>
      <c r="G10" s="10"/>
      <c r="H10" s="10"/>
      <c r="I10" s="10"/>
      <c r="J10" s="27"/>
    </row>
    <row r="11" spans="2:10" ht="13.5">
      <c r="B11" s="9">
        <v>1945</v>
      </c>
      <c r="C11" s="10">
        <v>1400</v>
      </c>
      <c r="D11" s="10">
        <v>0</v>
      </c>
      <c r="E11" s="10">
        <f t="shared" si="0"/>
        <v>1400</v>
      </c>
      <c r="F11" s="10"/>
      <c r="G11" s="10"/>
      <c r="H11" s="10"/>
      <c r="I11" s="10"/>
      <c r="J11" s="27"/>
    </row>
    <row r="12" spans="2:10" ht="13.5">
      <c r="B12" s="9">
        <v>1946</v>
      </c>
      <c r="C12" s="10">
        <v>0</v>
      </c>
      <c r="D12" s="10">
        <v>0</v>
      </c>
      <c r="E12" s="10">
        <f t="shared" si="0"/>
        <v>0</v>
      </c>
      <c r="F12" s="10"/>
      <c r="G12" s="10"/>
      <c r="H12" s="10"/>
      <c r="I12" s="10"/>
      <c r="J12" s="27"/>
    </row>
    <row r="13" spans="2:10" ht="13.5">
      <c r="B13" s="9">
        <v>1947</v>
      </c>
      <c r="C13" s="10">
        <v>74785.8</v>
      </c>
      <c r="D13" s="10">
        <v>1747.1</v>
      </c>
      <c r="E13" s="10">
        <f t="shared" si="0"/>
        <v>73038.7</v>
      </c>
      <c r="F13" s="10">
        <v>1747.1</v>
      </c>
      <c r="G13" s="10"/>
      <c r="H13" s="10"/>
      <c r="I13" s="10"/>
      <c r="J13" s="27"/>
    </row>
    <row r="14" spans="2:10" ht="13.5">
      <c r="B14" s="9">
        <v>1948</v>
      </c>
      <c r="C14" s="10">
        <v>29563.45</v>
      </c>
      <c r="D14" s="10">
        <v>0</v>
      </c>
      <c r="E14" s="10">
        <f t="shared" si="0"/>
        <v>29563.45</v>
      </c>
      <c r="F14" s="10"/>
      <c r="G14" s="10"/>
      <c r="H14" s="10"/>
      <c r="I14" s="10"/>
      <c r="J14" s="27"/>
    </row>
    <row r="15" spans="2:10" ht="13.5">
      <c r="B15" s="9">
        <v>1949</v>
      </c>
      <c r="C15" s="10">
        <v>56927.29</v>
      </c>
      <c r="D15" s="10">
        <v>0</v>
      </c>
      <c r="E15" s="10">
        <f t="shared" si="0"/>
        <v>56927.29</v>
      </c>
      <c r="F15" s="10"/>
      <c r="G15" s="10"/>
      <c r="H15" s="10"/>
      <c r="I15" s="10"/>
      <c r="J15" s="27"/>
    </row>
    <row r="16" spans="2:10" ht="13.5">
      <c r="B16" s="9">
        <v>1950</v>
      </c>
      <c r="C16" s="10">
        <v>0</v>
      </c>
      <c r="D16" s="10">
        <v>0</v>
      </c>
      <c r="E16" s="10">
        <f t="shared" si="0"/>
        <v>0</v>
      </c>
      <c r="F16" s="10"/>
      <c r="G16" s="10"/>
      <c r="H16" s="10"/>
      <c r="I16" s="10"/>
      <c r="J16" s="27"/>
    </row>
    <row r="17" spans="2:10" s="1" customFormat="1" ht="13.5">
      <c r="B17" s="7" t="s">
        <v>15</v>
      </c>
      <c r="C17" s="8">
        <f>SUM(C7:C16)</f>
        <v>170166.84</v>
      </c>
      <c r="D17" s="8">
        <f>SUM(D7:D16)</f>
        <v>1747.1</v>
      </c>
      <c r="E17" s="8">
        <f t="shared" si="0"/>
        <v>168419.74</v>
      </c>
      <c r="F17" s="8">
        <f>SUM(F7:F16)</f>
        <v>1747.1</v>
      </c>
      <c r="G17" s="8">
        <f>SUM(G7:G16)</f>
        <v>0</v>
      </c>
      <c r="H17" s="8">
        <f>SUM(H7:H16)</f>
        <v>0</v>
      </c>
      <c r="I17" s="8">
        <f>SUM(I7:I16)</f>
        <v>0</v>
      </c>
      <c r="J17" s="26"/>
    </row>
    <row r="18" spans="2:10" s="1" customFormat="1" ht="13.5">
      <c r="B18" s="7"/>
      <c r="C18" s="8"/>
      <c r="D18" s="8"/>
      <c r="E18" s="8"/>
      <c r="F18" s="8"/>
      <c r="G18" s="8"/>
      <c r="H18" s="8"/>
      <c r="I18" s="8"/>
      <c r="J18" s="26"/>
    </row>
    <row r="19" spans="2:10" ht="13.5">
      <c r="B19" s="9">
        <v>1951</v>
      </c>
      <c r="C19" s="10">
        <v>0</v>
      </c>
      <c r="D19" s="10">
        <v>24450</v>
      </c>
      <c r="E19" s="10">
        <f t="shared" si="0"/>
        <v>-24450</v>
      </c>
      <c r="F19" s="10">
        <v>24450</v>
      </c>
      <c r="G19" s="10"/>
      <c r="H19" s="10"/>
      <c r="I19" s="10"/>
      <c r="J19" s="27"/>
    </row>
    <row r="20" spans="2:10" ht="13.5">
      <c r="B20" s="9">
        <v>1952</v>
      </c>
      <c r="C20" s="10">
        <v>0</v>
      </c>
      <c r="D20" s="10">
        <v>0</v>
      </c>
      <c r="E20" s="10">
        <f t="shared" si="0"/>
        <v>0</v>
      </c>
      <c r="F20" s="10"/>
      <c r="G20" s="10"/>
      <c r="H20" s="10"/>
      <c r="I20" s="10"/>
      <c r="J20" s="27"/>
    </row>
    <row r="21" spans="2:10" ht="13.5">
      <c r="B21" s="9">
        <v>1953</v>
      </c>
      <c r="C21" s="10">
        <v>0</v>
      </c>
      <c r="D21" s="10">
        <v>0</v>
      </c>
      <c r="E21" s="10">
        <f t="shared" si="0"/>
        <v>0</v>
      </c>
      <c r="F21" s="10"/>
      <c r="G21" s="10"/>
      <c r="H21" s="10"/>
      <c r="I21" s="10"/>
      <c r="J21" s="27"/>
    </row>
    <row r="22" spans="2:10" ht="13.5">
      <c r="B22" s="9">
        <v>1954</v>
      </c>
      <c r="C22" s="10">
        <v>0</v>
      </c>
      <c r="D22" s="10">
        <v>0</v>
      </c>
      <c r="E22" s="10">
        <f t="shared" si="0"/>
        <v>0</v>
      </c>
      <c r="F22" s="10"/>
      <c r="G22" s="10"/>
      <c r="H22" s="10"/>
      <c r="I22" s="10"/>
      <c r="J22" s="27"/>
    </row>
    <row r="23" spans="2:10" ht="13.5">
      <c r="B23" s="9">
        <v>1955</v>
      </c>
      <c r="C23" s="10">
        <v>0</v>
      </c>
      <c r="D23" s="10">
        <v>0</v>
      </c>
      <c r="E23" s="10">
        <f t="shared" si="0"/>
        <v>0</v>
      </c>
      <c r="F23" s="10"/>
      <c r="G23" s="10"/>
      <c r="H23" s="10"/>
      <c r="I23" s="10"/>
      <c r="J23" s="27"/>
    </row>
    <row r="24" spans="2:10" ht="13.5">
      <c r="B24" s="9">
        <v>1956</v>
      </c>
      <c r="C24" s="10">
        <v>2501</v>
      </c>
      <c r="D24" s="10">
        <v>0</v>
      </c>
      <c r="E24" s="10">
        <f t="shared" si="0"/>
        <v>2501</v>
      </c>
      <c r="F24" s="10"/>
      <c r="G24" s="10"/>
      <c r="H24" s="10"/>
      <c r="I24" s="10"/>
      <c r="J24" s="27"/>
    </row>
    <row r="25" spans="2:10" ht="13.5">
      <c r="B25" s="9">
        <v>1957</v>
      </c>
      <c r="C25" s="10">
        <v>1800</v>
      </c>
      <c r="D25" s="10">
        <v>0</v>
      </c>
      <c r="E25" s="10">
        <f t="shared" si="0"/>
        <v>1800</v>
      </c>
      <c r="F25" s="10"/>
      <c r="G25" s="10"/>
      <c r="H25" s="10"/>
      <c r="I25" s="10"/>
      <c r="J25" s="27"/>
    </row>
    <row r="26" spans="2:10" ht="13.5">
      <c r="B26" s="9">
        <v>1958</v>
      </c>
      <c r="C26" s="10">
        <v>6912.85</v>
      </c>
      <c r="D26" s="10">
        <v>0</v>
      </c>
      <c r="E26" s="10">
        <f t="shared" si="0"/>
        <v>6912.85</v>
      </c>
      <c r="F26" s="10"/>
      <c r="G26" s="10"/>
      <c r="H26" s="10"/>
      <c r="I26" s="10"/>
      <c r="J26" s="27"/>
    </row>
    <row r="27" spans="2:10" ht="13.5">
      <c r="B27" s="9">
        <v>1959</v>
      </c>
      <c r="C27" s="10">
        <v>16190</v>
      </c>
      <c r="D27" s="10">
        <v>0</v>
      </c>
      <c r="E27" s="10">
        <f t="shared" si="0"/>
        <v>16190</v>
      </c>
      <c r="F27" s="10"/>
      <c r="G27" s="10"/>
      <c r="H27" s="10"/>
      <c r="I27" s="10"/>
      <c r="J27" s="27"/>
    </row>
    <row r="28" spans="2:10" ht="13.5">
      <c r="B28" s="9">
        <v>1960</v>
      </c>
      <c r="C28" s="10">
        <v>19269.75</v>
      </c>
      <c r="D28" s="10"/>
      <c r="E28" s="10">
        <f t="shared" si="0"/>
        <v>19269.75</v>
      </c>
      <c r="F28" s="10"/>
      <c r="G28" s="10"/>
      <c r="H28" s="10"/>
      <c r="I28" s="10"/>
      <c r="J28" s="27"/>
    </row>
    <row r="29" spans="2:10" s="1" customFormat="1" ht="13.5">
      <c r="B29" s="7" t="s">
        <v>14</v>
      </c>
      <c r="C29" s="8">
        <f>SUM(C19:C28)</f>
        <v>46673.6</v>
      </c>
      <c r="D29" s="8">
        <f>SUM(D19:D28)</f>
        <v>24450</v>
      </c>
      <c r="E29" s="8">
        <f t="shared" si="0"/>
        <v>22223.6</v>
      </c>
      <c r="F29" s="8">
        <f>SUM(F19:F28)</f>
        <v>24450</v>
      </c>
      <c r="G29" s="8">
        <f>SUM(G19:G28)</f>
        <v>0</v>
      </c>
      <c r="H29" s="8">
        <f>SUM(H19:H28)</f>
        <v>0</v>
      </c>
      <c r="I29" s="8">
        <f>SUM(I19:I28)</f>
        <v>0</v>
      </c>
      <c r="J29" s="26"/>
    </row>
    <row r="30" spans="2:10" s="1" customFormat="1" ht="13.5">
      <c r="B30" s="7"/>
      <c r="C30" s="8"/>
      <c r="D30" s="8"/>
      <c r="E30" s="8"/>
      <c r="F30" s="8"/>
      <c r="G30" s="8"/>
      <c r="H30" s="8"/>
      <c r="I30" s="8"/>
      <c r="J30" s="26"/>
    </row>
    <row r="31" spans="2:10" s="1" customFormat="1" ht="13.5">
      <c r="B31" s="7"/>
      <c r="C31" s="8"/>
      <c r="D31" s="8"/>
      <c r="E31" s="8"/>
      <c r="F31" s="8"/>
      <c r="G31" s="8"/>
      <c r="H31" s="8"/>
      <c r="I31" s="8"/>
      <c r="J31" s="26"/>
    </row>
    <row r="32" spans="2:10" ht="13.5">
      <c r="B32" s="9">
        <v>1961</v>
      </c>
      <c r="C32" s="10">
        <v>50849.6</v>
      </c>
      <c r="D32" s="10">
        <v>5500</v>
      </c>
      <c r="E32" s="10">
        <f t="shared" si="0"/>
        <v>45349.6</v>
      </c>
      <c r="F32" s="10">
        <v>5500</v>
      </c>
      <c r="G32" s="10"/>
      <c r="H32" s="10"/>
      <c r="I32" s="10"/>
      <c r="J32" s="27"/>
    </row>
    <row r="33" spans="2:10" ht="13.5">
      <c r="B33" s="9">
        <v>1962</v>
      </c>
      <c r="C33" s="10">
        <v>47971.2</v>
      </c>
      <c r="D33" s="10">
        <v>8802.9</v>
      </c>
      <c r="E33" s="10">
        <f t="shared" si="0"/>
        <v>39168.299999999996</v>
      </c>
      <c r="F33" s="10">
        <v>4502.9</v>
      </c>
      <c r="G33" s="10">
        <v>4000</v>
      </c>
      <c r="H33" s="10">
        <v>300</v>
      </c>
      <c r="I33" s="10"/>
      <c r="J33" s="27"/>
    </row>
    <row r="34" spans="2:10" ht="13.5">
      <c r="B34" s="9">
        <v>1963</v>
      </c>
      <c r="C34" s="10">
        <v>57308.45</v>
      </c>
      <c r="D34" s="10">
        <v>86466.8</v>
      </c>
      <c r="E34" s="10">
        <f t="shared" si="0"/>
        <v>-29158.350000000006</v>
      </c>
      <c r="F34" s="10">
        <v>35320.9</v>
      </c>
      <c r="G34" s="10">
        <v>9600</v>
      </c>
      <c r="H34" s="10">
        <v>21545.9</v>
      </c>
      <c r="I34" s="10">
        <v>20000</v>
      </c>
      <c r="J34" s="27"/>
    </row>
    <row r="35" spans="2:10" ht="13.5">
      <c r="B35" s="9">
        <v>1964</v>
      </c>
      <c r="C35" s="10">
        <v>29666.6</v>
      </c>
      <c r="D35" s="10">
        <v>3500</v>
      </c>
      <c r="E35" s="10">
        <f t="shared" si="0"/>
        <v>26166.6</v>
      </c>
      <c r="F35" s="10"/>
      <c r="G35" s="10">
        <v>3500</v>
      </c>
      <c r="H35" s="10"/>
      <c r="I35" s="10"/>
      <c r="J35" s="27"/>
    </row>
    <row r="36" spans="2:10" ht="13.5">
      <c r="B36" s="9">
        <v>1965</v>
      </c>
      <c r="C36" s="10">
        <v>5861.45</v>
      </c>
      <c r="D36" s="10">
        <v>0</v>
      </c>
      <c r="E36" s="10">
        <f t="shared" si="0"/>
        <v>5861.45</v>
      </c>
      <c r="F36" s="10"/>
      <c r="G36" s="10"/>
      <c r="H36" s="10"/>
      <c r="I36" s="10"/>
      <c r="J36" s="27"/>
    </row>
    <row r="37" spans="2:10" ht="13.5">
      <c r="B37" s="9">
        <v>1966</v>
      </c>
      <c r="C37" s="10">
        <v>5653.2</v>
      </c>
      <c r="D37" s="10">
        <v>5800</v>
      </c>
      <c r="E37" s="10">
        <f t="shared" si="0"/>
        <v>-146.80000000000018</v>
      </c>
      <c r="F37" s="10"/>
      <c r="G37" s="10">
        <v>5800</v>
      </c>
      <c r="H37" s="10"/>
      <c r="I37" s="10"/>
      <c r="J37" s="27"/>
    </row>
    <row r="38" spans="2:10" ht="13.5">
      <c r="B38" s="9">
        <v>1967</v>
      </c>
      <c r="C38" s="10">
        <v>1099.3</v>
      </c>
      <c r="D38" s="10">
        <v>0</v>
      </c>
      <c r="E38" s="10">
        <f t="shared" si="0"/>
        <v>1099.3</v>
      </c>
      <c r="F38" s="10"/>
      <c r="G38" s="10"/>
      <c r="H38" s="10"/>
      <c r="I38" s="10"/>
      <c r="J38" s="27"/>
    </row>
    <row r="39" spans="2:10" ht="13.5">
      <c r="B39" s="9">
        <v>1968</v>
      </c>
      <c r="C39" s="10">
        <v>22448</v>
      </c>
      <c r="D39" s="10">
        <v>8432.25</v>
      </c>
      <c r="E39" s="10">
        <f t="shared" si="0"/>
        <v>14015.75</v>
      </c>
      <c r="F39" s="10">
        <v>4620</v>
      </c>
      <c r="G39" s="10"/>
      <c r="H39" s="10">
        <v>3812.25</v>
      </c>
      <c r="I39" s="10"/>
      <c r="J39" s="27"/>
    </row>
    <row r="40" spans="2:10" ht="13.5">
      <c r="B40" s="9">
        <v>1969</v>
      </c>
      <c r="C40" s="10">
        <v>1041.3</v>
      </c>
      <c r="D40" s="10">
        <v>4907.7</v>
      </c>
      <c r="E40" s="10">
        <f t="shared" si="0"/>
        <v>-3866.3999999999996</v>
      </c>
      <c r="F40" s="10"/>
      <c r="G40" s="10">
        <v>1800</v>
      </c>
      <c r="H40" s="10">
        <v>3107.7</v>
      </c>
      <c r="I40" s="10"/>
      <c r="J40" s="27"/>
    </row>
    <row r="41" spans="2:10" ht="13.5">
      <c r="B41" s="9">
        <v>1970</v>
      </c>
      <c r="C41" s="10">
        <v>6544.1</v>
      </c>
      <c r="D41" s="10">
        <v>3094.7</v>
      </c>
      <c r="E41" s="10">
        <f t="shared" si="0"/>
        <v>3449.4000000000005</v>
      </c>
      <c r="F41" s="10"/>
      <c r="G41" s="10"/>
      <c r="H41" s="10">
        <v>3094.7</v>
      </c>
      <c r="I41" s="10"/>
      <c r="J41" s="27"/>
    </row>
    <row r="42" spans="2:10" s="1" customFormat="1" ht="13.5">
      <c r="B42" s="7" t="s">
        <v>13</v>
      </c>
      <c r="C42" s="8">
        <f>SUM(C32:C41)</f>
        <v>228443.2</v>
      </c>
      <c r="D42" s="8">
        <f>SUM(D32:D41)</f>
        <v>126504.34999999999</v>
      </c>
      <c r="E42" s="8">
        <f t="shared" si="0"/>
        <v>101938.85000000002</v>
      </c>
      <c r="F42" s="8">
        <f>SUM(F32:F41)</f>
        <v>49943.8</v>
      </c>
      <c r="G42" s="8">
        <f>SUM(G32:G41)</f>
        <v>24700</v>
      </c>
      <c r="H42" s="8">
        <f>SUM(H32:H41)</f>
        <v>31860.550000000003</v>
      </c>
      <c r="I42" s="8">
        <f>SUM(I32:I41)</f>
        <v>20000</v>
      </c>
      <c r="J42" s="26"/>
    </row>
    <row r="43" spans="2:10" s="1" customFormat="1" ht="13.5">
      <c r="B43" s="7"/>
      <c r="C43" s="8"/>
      <c r="D43" s="8"/>
      <c r="E43" s="8"/>
      <c r="F43" s="8"/>
      <c r="G43" s="8"/>
      <c r="H43" s="8"/>
      <c r="I43" s="8"/>
      <c r="J43" s="26"/>
    </row>
    <row r="44" spans="2:10" ht="13.5">
      <c r="B44" s="9">
        <v>1971</v>
      </c>
      <c r="C44" s="10">
        <v>43411.45</v>
      </c>
      <c r="D44" s="10">
        <v>3495.3</v>
      </c>
      <c r="E44" s="10">
        <f t="shared" si="0"/>
        <v>39916.149999999994</v>
      </c>
      <c r="F44" s="10"/>
      <c r="G44" s="10"/>
      <c r="H44" s="10">
        <v>3495.3</v>
      </c>
      <c r="I44" s="10"/>
      <c r="J44" s="27"/>
    </row>
    <row r="45" spans="2:10" ht="13.5">
      <c r="B45" s="9">
        <v>1972</v>
      </c>
      <c r="C45" s="10">
        <v>8197.9</v>
      </c>
      <c r="D45" s="10">
        <v>26788.1</v>
      </c>
      <c r="E45" s="10">
        <f t="shared" si="0"/>
        <v>-18590.199999999997</v>
      </c>
      <c r="F45" s="10">
        <v>26788.1</v>
      </c>
      <c r="G45" s="10"/>
      <c r="H45" s="10"/>
      <c r="I45" s="10"/>
      <c r="J45" s="27"/>
    </row>
    <row r="46" spans="2:10" ht="13.5">
      <c r="B46" s="9">
        <v>1973</v>
      </c>
      <c r="C46" s="10">
        <v>6257.5</v>
      </c>
      <c r="D46" s="10">
        <v>2100</v>
      </c>
      <c r="E46" s="10">
        <f t="shared" si="0"/>
        <v>4157.5</v>
      </c>
      <c r="F46" s="10"/>
      <c r="G46" s="10">
        <v>2100</v>
      </c>
      <c r="H46" s="10"/>
      <c r="I46" s="10"/>
      <c r="J46" s="27"/>
    </row>
    <row r="47" spans="2:10" ht="13.5">
      <c r="B47" s="9">
        <v>1974</v>
      </c>
      <c r="C47" s="10">
        <v>118363.65</v>
      </c>
      <c r="D47" s="10">
        <v>110841.7</v>
      </c>
      <c r="E47" s="10">
        <f t="shared" si="0"/>
        <v>7521.949999999997</v>
      </c>
      <c r="F47" s="10"/>
      <c r="G47" s="10">
        <v>8100</v>
      </c>
      <c r="H47" s="10">
        <v>102741.7</v>
      </c>
      <c r="I47" s="10"/>
      <c r="J47" s="27"/>
    </row>
    <row r="48" spans="2:10" ht="13.5">
      <c r="B48" s="9">
        <v>1975</v>
      </c>
      <c r="C48" s="10">
        <v>89394.7</v>
      </c>
      <c r="D48" s="10">
        <v>69397.5</v>
      </c>
      <c r="E48" s="10">
        <f t="shared" si="0"/>
        <v>19997.199999999997</v>
      </c>
      <c r="F48" s="10"/>
      <c r="G48" s="10"/>
      <c r="H48" s="10">
        <v>64397.5</v>
      </c>
      <c r="I48" s="10">
        <v>5000</v>
      </c>
      <c r="J48" s="27"/>
    </row>
    <row r="49" spans="2:10" ht="13.5">
      <c r="B49" s="9">
        <v>1976</v>
      </c>
      <c r="C49" s="10">
        <v>23719.35</v>
      </c>
      <c r="D49" s="10">
        <v>66646.06</v>
      </c>
      <c r="E49" s="10">
        <f t="shared" si="0"/>
        <v>-42926.71</v>
      </c>
      <c r="F49" s="10">
        <v>5656.2</v>
      </c>
      <c r="G49" s="10">
        <v>3900</v>
      </c>
      <c r="H49" s="10">
        <v>55089.86</v>
      </c>
      <c r="I49" s="10">
        <v>2000</v>
      </c>
      <c r="J49" s="27"/>
    </row>
    <row r="50" spans="2:10" ht="13.5">
      <c r="B50" s="9">
        <v>1977</v>
      </c>
      <c r="C50" s="10">
        <v>182484.95</v>
      </c>
      <c r="D50" s="10">
        <v>130501.2</v>
      </c>
      <c r="E50" s="10">
        <f t="shared" si="0"/>
        <v>51983.750000000015</v>
      </c>
      <c r="F50" s="10">
        <v>19575</v>
      </c>
      <c r="G50" s="10">
        <v>41400</v>
      </c>
      <c r="H50" s="10">
        <v>67526.2</v>
      </c>
      <c r="I50" s="10">
        <v>2000</v>
      </c>
      <c r="J50" s="27"/>
    </row>
    <row r="51" spans="2:10" ht="13.5">
      <c r="B51" s="9">
        <v>1978</v>
      </c>
      <c r="C51" s="10">
        <v>146960.4</v>
      </c>
      <c r="D51" s="10">
        <v>215071.2</v>
      </c>
      <c r="E51" s="10">
        <f t="shared" si="0"/>
        <v>-68110.80000000002</v>
      </c>
      <c r="F51" s="10"/>
      <c r="G51" s="10">
        <v>48500</v>
      </c>
      <c r="H51" s="10">
        <v>72571.2</v>
      </c>
      <c r="I51" s="10">
        <v>94000</v>
      </c>
      <c r="J51" s="27"/>
    </row>
    <row r="52" spans="2:10" ht="13.5">
      <c r="B52" s="9">
        <v>1979</v>
      </c>
      <c r="C52" s="10">
        <v>233756.45</v>
      </c>
      <c r="D52" s="10">
        <f>SUM(F52:I52)</f>
        <v>110860.95</v>
      </c>
      <c r="E52" s="10">
        <f t="shared" si="0"/>
        <v>122895.50000000001</v>
      </c>
      <c r="F52" s="10">
        <v>9900</v>
      </c>
      <c r="G52" s="10">
        <v>37400</v>
      </c>
      <c r="H52" s="10">
        <v>59560.95</v>
      </c>
      <c r="I52" s="10">
        <v>4000</v>
      </c>
      <c r="J52" s="27"/>
    </row>
    <row r="53" spans="2:10" ht="13.5">
      <c r="B53" s="9">
        <v>1980</v>
      </c>
      <c r="C53" s="10">
        <v>99543.05</v>
      </c>
      <c r="D53" s="10">
        <v>237087</v>
      </c>
      <c r="E53" s="10">
        <f t="shared" si="0"/>
        <v>-137543.95</v>
      </c>
      <c r="F53" s="10">
        <v>80318</v>
      </c>
      <c r="G53" s="10">
        <v>90100</v>
      </c>
      <c r="H53" s="10">
        <v>32669</v>
      </c>
      <c r="I53" s="10">
        <v>34000</v>
      </c>
      <c r="J53" s="27"/>
    </row>
    <row r="54" spans="2:10" s="1" customFormat="1" ht="13.5">
      <c r="B54" s="7" t="s">
        <v>12</v>
      </c>
      <c r="C54" s="8">
        <f>SUM(C44:C53)</f>
        <v>952089.4000000001</v>
      </c>
      <c r="D54" s="8">
        <f>SUM(D44:D53)</f>
        <v>972789.01</v>
      </c>
      <c r="E54" s="8">
        <f t="shared" si="0"/>
        <v>-20699.60999999987</v>
      </c>
      <c r="F54" s="8">
        <f>SUM(F44:F53)</f>
        <v>142237.3</v>
      </c>
      <c r="G54" s="8">
        <f>SUM(G44:G53)</f>
        <v>231500</v>
      </c>
      <c r="H54" s="8">
        <f>SUM(H44:H53)</f>
        <v>458051.71</v>
      </c>
      <c r="I54" s="8">
        <f>SUM(I44:I53)</f>
        <v>141000</v>
      </c>
      <c r="J54" s="26"/>
    </row>
    <row r="55" spans="2:10" s="1" customFormat="1" ht="13.5">
      <c r="B55" s="7"/>
      <c r="C55" s="8"/>
      <c r="D55" s="8"/>
      <c r="E55" s="8"/>
      <c r="F55" s="8"/>
      <c r="G55" s="8"/>
      <c r="H55" s="8"/>
      <c r="I55" s="8"/>
      <c r="J55" s="26"/>
    </row>
    <row r="56" spans="2:10" ht="13.5">
      <c r="B56" s="9">
        <v>1981</v>
      </c>
      <c r="C56" s="10">
        <v>373292.4</v>
      </c>
      <c r="D56" s="10">
        <v>132836.5</v>
      </c>
      <c r="E56" s="10">
        <f t="shared" si="0"/>
        <v>240455.90000000002</v>
      </c>
      <c r="F56" s="10">
        <v>34000</v>
      </c>
      <c r="G56" s="10">
        <v>26300</v>
      </c>
      <c r="H56" s="10">
        <v>18536.5</v>
      </c>
      <c r="I56" s="10">
        <v>54000</v>
      </c>
      <c r="J56" s="27"/>
    </row>
    <row r="57" spans="2:10" ht="13.5">
      <c r="B57" s="9">
        <v>1982</v>
      </c>
      <c r="C57" s="10">
        <v>470748.4</v>
      </c>
      <c r="D57" s="10">
        <v>179336.4</v>
      </c>
      <c r="E57" s="10">
        <f t="shared" si="0"/>
        <v>291412</v>
      </c>
      <c r="F57" s="10">
        <v>40250</v>
      </c>
      <c r="G57" s="10">
        <v>55000</v>
      </c>
      <c r="H57" s="10">
        <v>80086.4</v>
      </c>
      <c r="I57" s="10">
        <v>4000</v>
      </c>
      <c r="J57" s="27"/>
    </row>
    <row r="58" spans="2:10" ht="13.5">
      <c r="B58" s="9">
        <v>1983</v>
      </c>
      <c r="C58" s="10">
        <v>298777.75</v>
      </c>
      <c r="D58" s="10">
        <v>241381</v>
      </c>
      <c r="E58" s="10">
        <f t="shared" si="0"/>
        <v>57396.75</v>
      </c>
      <c r="F58" s="10">
        <v>19587</v>
      </c>
      <c r="G58" s="10">
        <v>111000</v>
      </c>
      <c r="H58" s="10">
        <v>29294</v>
      </c>
      <c r="I58" s="10">
        <v>81500</v>
      </c>
      <c r="J58" s="27"/>
    </row>
    <row r="59" spans="2:10" ht="13.5">
      <c r="B59" s="9">
        <v>1984</v>
      </c>
      <c r="C59" s="10">
        <v>339650.2</v>
      </c>
      <c r="D59" s="10">
        <v>207135.8</v>
      </c>
      <c r="E59" s="10">
        <f t="shared" si="0"/>
        <v>132514.40000000002</v>
      </c>
      <c r="F59" s="10">
        <v>84135</v>
      </c>
      <c r="G59" s="10">
        <v>98200</v>
      </c>
      <c r="H59" s="10">
        <v>20800.8</v>
      </c>
      <c r="I59" s="10">
        <v>4000</v>
      </c>
      <c r="J59" s="27"/>
    </row>
    <row r="60" spans="2:10" ht="13.5">
      <c r="B60" s="9">
        <v>1985</v>
      </c>
      <c r="C60" s="10">
        <v>647509</v>
      </c>
      <c r="D60" s="10">
        <v>273817.6</v>
      </c>
      <c r="E60" s="10">
        <f t="shared" si="0"/>
        <v>373691.4</v>
      </c>
      <c r="F60" s="10">
        <v>39900</v>
      </c>
      <c r="G60" s="10">
        <v>193500</v>
      </c>
      <c r="H60" s="10">
        <v>36417.6</v>
      </c>
      <c r="I60" s="10">
        <v>4000</v>
      </c>
      <c r="J60" s="27"/>
    </row>
    <row r="61" spans="2:10" ht="13.5">
      <c r="B61" s="9">
        <v>1986</v>
      </c>
      <c r="C61" s="10">
        <v>1441249.5</v>
      </c>
      <c r="D61" s="10">
        <v>934806.5</v>
      </c>
      <c r="E61" s="10">
        <f t="shared" si="0"/>
        <v>506443</v>
      </c>
      <c r="F61" s="10">
        <v>646874</v>
      </c>
      <c r="G61" s="10">
        <v>168100</v>
      </c>
      <c r="H61" s="10">
        <v>15832.5</v>
      </c>
      <c r="I61" s="10">
        <v>104000</v>
      </c>
      <c r="J61" s="27"/>
    </row>
    <row r="62" spans="2:10" ht="13.5">
      <c r="B62" s="9">
        <v>1987</v>
      </c>
      <c r="C62" s="10">
        <v>874473.3</v>
      </c>
      <c r="D62" s="10">
        <v>380062.7</v>
      </c>
      <c r="E62" s="10">
        <f>C62-D62</f>
        <v>494410.60000000003</v>
      </c>
      <c r="F62" s="10">
        <v>104697</v>
      </c>
      <c r="G62" s="10">
        <v>230300</v>
      </c>
      <c r="H62" s="10">
        <v>31065.7</v>
      </c>
      <c r="I62" s="10">
        <v>14000</v>
      </c>
      <c r="J62" s="27"/>
    </row>
    <row r="63" spans="2:10" ht="13.5">
      <c r="B63" s="9">
        <v>1988</v>
      </c>
      <c r="C63" s="10">
        <v>409416.3</v>
      </c>
      <c r="D63" s="10">
        <v>945014.05</v>
      </c>
      <c r="E63" s="10">
        <f t="shared" si="0"/>
        <v>-535597.75</v>
      </c>
      <c r="F63" s="10">
        <v>92461</v>
      </c>
      <c r="G63" s="10">
        <v>614700</v>
      </c>
      <c r="H63" s="10">
        <v>212311.05</v>
      </c>
      <c r="I63" s="10">
        <v>25542</v>
      </c>
      <c r="J63" s="27"/>
    </row>
    <row r="64" spans="2:10" ht="13.5">
      <c r="B64" s="9">
        <v>1989</v>
      </c>
      <c r="C64" s="10">
        <v>1048395.95</v>
      </c>
      <c r="D64" s="10">
        <v>330127.85</v>
      </c>
      <c r="E64" s="10">
        <f aca="true" t="shared" si="1" ref="E64:E90">C64-D64</f>
        <v>718268.1</v>
      </c>
      <c r="F64" s="10"/>
      <c r="G64" s="10">
        <v>205570</v>
      </c>
      <c r="H64" s="10">
        <v>110557.85</v>
      </c>
      <c r="I64" s="10">
        <v>14000</v>
      </c>
      <c r="J64" s="27"/>
    </row>
    <row r="65" spans="2:10" ht="13.5">
      <c r="B65" s="9">
        <v>1990</v>
      </c>
      <c r="C65" s="10">
        <v>1121078.8</v>
      </c>
      <c r="D65" s="10">
        <v>796161.95</v>
      </c>
      <c r="E65" s="10">
        <f t="shared" si="1"/>
        <v>324916.8500000001</v>
      </c>
      <c r="F65" s="10">
        <v>82170</v>
      </c>
      <c r="G65" s="10">
        <v>326700</v>
      </c>
      <c r="H65" s="10">
        <v>123291.95</v>
      </c>
      <c r="I65" s="10">
        <v>264000</v>
      </c>
      <c r="J65" s="27"/>
    </row>
    <row r="66" spans="2:10" s="1" customFormat="1" ht="13.5">
      <c r="B66" s="7" t="s">
        <v>11</v>
      </c>
      <c r="C66" s="8">
        <f>SUM(C56:C65)</f>
        <v>7024591.6</v>
      </c>
      <c r="D66" s="8">
        <f>SUM(D56:D65)</f>
        <v>4420680.35</v>
      </c>
      <c r="E66" s="8">
        <f t="shared" si="1"/>
        <v>2603911.25</v>
      </c>
      <c r="F66" s="8">
        <f>SUM(F56:F65)</f>
        <v>1144074</v>
      </c>
      <c r="G66" s="8">
        <f>SUM(G56:G65)</f>
        <v>2029370</v>
      </c>
      <c r="H66" s="8">
        <f>SUM(H56:H65)</f>
        <v>678194.35</v>
      </c>
      <c r="I66" s="8">
        <f>SUM(I56:I65)</f>
        <v>569042</v>
      </c>
      <c r="J66" s="26"/>
    </row>
    <row r="67" spans="2:10" s="1" customFormat="1" ht="13.5">
      <c r="B67" s="7"/>
      <c r="C67" s="8"/>
      <c r="D67" s="8"/>
      <c r="E67" s="8"/>
      <c r="F67" s="8"/>
      <c r="G67" s="8"/>
      <c r="H67" s="8"/>
      <c r="I67" s="8"/>
      <c r="J67" s="26"/>
    </row>
    <row r="68" spans="2:10" ht="13.5">
      <c r="B68" s="9">
        <v>1991</v>
      </c>
      <c r="C68" s="10">
        <v>382233</v>
      </c>
      <c r="D68" s="10">
        <v>378822.95</v>
      </c>
      <c r="E68" s="10">
        <f t="shared" si="1"/>
        <v>3410.0499999999884</v>
      </c>
      <c r="F68" s="10">
        <v>304718.95</v>
      </c>
      <c r="G68" s="10">
        <v>37700</v>
      </c>
      <c r="H68" s="10">
        <v>22404</v>
      </c>
      <c r="I68" s="10">
        <v>14000</v>
      </c>
      <c r="J68" s="27"/>
    </row>
    <row r="69" spans="2:10" ht="13.5">
      <c r="B69" s="9">
        <v>1992</v>
      </c>
      <c r="C69" s="10">
        <v>279295.45</v>
      </c>
      <c r="D69" s="10">
        <v>399045</v>
      </c>
      <c r="E69" s="10">
        <f t="shared" si="1"/>
        <v>-119749.54999999999</v>
      </c>
      <c r="F69" s="10">
        <v>120697</v>
      </c>
      <c r="G69" s="10">
        <v>130000</v>
      </c>
      <c r="H69" s="10">
        <v>134348</v>
      </c>
      <c r="I69" s="10">
        <v>14000</v>
      </c>
      <c r="J69" s="27"/>
    </row>
    <row r="70" spans="2:10" ht="13.5">
      <c r="B70" s="9">
        <v>1993</v>
      </c>
      <c r="C70" s="10">
        <v>493226.9</v>
      </c>
      <c r="D70" s="10">
        <v>211541.7</v>
      </c>
      <c r="E70" s="10">
        <f t="shared" si="1"/>
        <v>281685.2</v>
      </c>
      <c r="F70" s="10">
        <v>69200</v>
      </c>
      <c r="G70" s="10">
        <v>74600</v>
      </c>
      <c r="H70" s="10">
        <v>55741.7</v>
      </c>
      <c r="I70" s="10">
        <v>12000</v>
      </c>
      <c r="J70" s="27"/>
    </row>
    <row r="71" spans="2:10" ht="13.5">
      <c r="B71" s="9">
        <v>1994</v>
      </c>
      <c r="C71" s="10">
        <v>471325.2</v>
      </c>
      <c r="D71" s="10">
        <v>268459</v>
      </c>
      <c r="E71" s="10">
        <f t="shared" si="1"/>
        <v>202866.2</v>
      </c>
      <c r="F71" s="10">
        <v>154000</v>
      </c>
      <c r="G71" s="10">
        <v>39900</v>
      </c>
      <c r="H71" s="10">
        <v>74559</v>
      </c>
      <c r="I71" s="10"/>
      <c r="J71" s="27"/>
    </row>
    <row r="72" spans="2:10" ht="13.5">
      <c r="B72" s="9">
        <v>1995</v>
      </c>
      <c r="C72" s="10">
        <v>249833.9</v>
      </c>
      <c r="D72" s="10">
        <f aca="true" t="shared" si="2" ref="D72:D77">SUM(F72:I72)</f>
        <v>104477</v>
      </c>
      <c r="E72" s="10">
        <f t="shared" si="1"/>
        <v>145356.9</v>
      </c>
      <c r="F72" s="10">
        <v>0</v>
      </c>
      <c r="G72" s="10">
        <v>33500</v>
      </c>
      <c r="H72" s="10">
        <v>70977</v>
      </c>
      <c r="I72" s="10"/>
      <c r="J72" s="27"/>
    </row>
    <row r="73" spans="2:10" ht="13.5">
      <c r="B73" s="9">
        <v>1996</v>
      </c>
      <c r="C73" s="10">
        <v>456616.25</v>
      </c>
      <c r="D73" s="10">
        <f t="shared" si="2"/>
        <v>196127.15</v>
      </c>
      <c r="E73" s="10">
        <f t="shared" si="1"/>
        <v>260489.1</v>
      </c>
      <c r="F73" s="10">
        <v>125632.15</v>
      </c>
      <c r="G73" s="10">
        <v>18000</v>
      </c>
      <c r="H73" s="10">
        <v>52495</v>
      </c>
      <c r="I73" s="10"/>
      <c r="J73" s="27"/>
    </row>
    <row r="74" spans="2:10" ht="13.5">
      <c r="B74" s="9">
        <v>1997</v>
      </c>
      <c r="C74" s="10">
        <v>1307495.7</v>
      </c>
      <c r="D74" s="10">
        <f t="shared" si="2"/>
        <v>640494.2</v>
      </c>
      <c r="E74" s="10">
        <f t="shared" si="1"/>
        <v>667001.5</v>
      </c>
      <c r="F74" s="10">
        <v>356217.2</v>
      </c>
      <c r="G74" s="10">
        <v>77400</v>
      </c>
      <c r="H74" s="10">
        <v>146877</v>
      </c>
      <c r="I74" s="10">
        <v>60000</v>
      </c>
      <c r="J74" s="27"/>
    </row>
    <row r="75" spans="2:10" ht="13.5">
      <c r="B75" s="9">
        <v>1998</v>
      </c>
      <c r="C75" s="10">
        <v>453934.4</v>
      </c>
      <c r="D75" s="10">
        <f t="shared" si="2"/>
        <v>187944</v>
      </c>
      <c r="E75" s="10">
        <f t="shared" si="1"/>
        <v>265990.4</v>
      </c>
      <c r="F75" s="10">
        <v>18390</v>
      </c>
      <c r="G75" s="10">
        <v>60000</v>
      </c>
      <c r="H75" s="10">
        <v>49554</v>
      </c>
      <c r="I75" s="10">
        <v>60000</v>
      </c>
      <c r="J75" s="27"/>
    </row>
    <row r="76" spans="2:10" ht="13.5">
      <c r="B76" s="9">
        <v>1999</v>
      </c>
      <c r="C76" s="10">
        <v>710741.85</v>
      </c>
      <c r="D76" s="10">
        <f t="shared" si="2"/>
        <v>570561.4</v>
      </c>
      <c r="E76" s="10">
        <f t="shared" si="1"/>
        <v>140180.44999999995</v>
      </c>
      <c r="F76" s="10">
        <v>261649.4</v>
      </c>
      <c r="G76" s="10">
        <v>56000</v>
      </c>
      <c r="H76" s="10">
        <v>24212</v>
      </c>
      <c r="I76" s="10">
        <v>228700</v>
      </c>
      <c r="J76" s="27"/>
    </row>
    <row r="77" spans="2:10" ht="13.5">
      <c r="B77" s="9">
        <v>2000</v>
      </c>
      <c r="C77" s="10">
        <v>616493.25</v>
      </c>
      <c r="D77" s="10">
        <f t="shared" si="2"/>
        <v>663409.2</v>
      </c>
      <c r="E77" s="10">
        <f t="shared" si="1"/>
        <v>-46915.94999999995</v>
      </c>
      <c r="F77" s="10">
        <v>386688.2</v>
      </c>
      <c r="G77" s="10">
        <v>150400</v>
      </c>
      <c r="H77" s="10">
        <v>500</v>
      </c>
      <c r="I77" s="10">
        <v>125821</v>
      </c>
      <c r="J77" s="27"/>
    </row>
    <row r="78" spans="2:10" s="1" customFormat="1" ht="13.5">
      <c r="B78" s="7" t="s">
        <v>9</v>
      </c>
      <c r="C78" s="8">
        <f aca="true" t="shared" si="3" ref="C78:I78">SUM(C68:C77)</f>
        <v>5421195.9</v>
      </c>
      <c r="D78" s="8">
        <f t="shared" si="3"/>
        <v>3620881.5999999996</v>
      </c>
      <c r="E78" s="8">
        <f t="shared" si="3"/>
        <v>1800314.2999999998</v>
      </c>
      <c r="F78" s="8">
        <f t="shared" si="3"/>
        <v>1797192.9</v>
      </c>
      <c r="G78" s="8">
        <f t="shared" si="3"/>
        <v>677500</v>
      </c>
      <c r="H78" s="8">
        <f t="shared" si="3"/>
        <v>631667.7</v>
      </c>
      <c r="I78" s="8">
        <f t="shared" si="3"/>
        <v>514521</v>
      </c>
      <c r="J78" s="26"/>
    </row>
    <row r="79" spans="2:10" s="1" customFormat="1" ht="13.5">
      <c r="B79" s="7"/>
      <c r="C79" s="8"/>
      <c r="D79" s="8"/>
      <c r="E79" s="8"/>
      <c r="F79" s="8"/>
      <c r="G79" s="8"/>
      <c r="H79" s="8"/>
      <c r="I79" s="8"/>
      <c r="J79" s="26"/>
    </row>
    <row r="80" spans="2:10" ht="13.5">
      <c r="B80" s="9">
        <v>2001</v>
      </c>
      <c r="C80" s="10">
        <v>101078.25</v>
      </c>
      <c r="D80" s="10">
        <f aca="true" t="shared" si="4" ref="D80:D89">SUM(F80:I80)</f>
        <v>106267.75</v>
      </c>
      <c r="E80" s="10">
        <f t="shared" si="1"/>
        <v>-5189.5</v>
      </c>
      <c r="F80" s="10">
        <v>14600</v>
      </c>
      <c r="G80" s="10"/>
      <c r="H80" s="10">
        <v>4035</v>
      </c>
      <c r="I80" s="10">
        <v>87632.75</v>
      </c>
      <c r="J80" s="27"/>
    </row>
    <row r="81" spans="2:10" ht="13.5">
      <c r="B81" s="9">
        <v>2002</v>
      </c>
      <c r="C81" s="10">
        <v>264980.45</v>
      </c>
      <c r="D81" s="10">
        <f t="shared" si="4"/>
        <v>177794.55</v>
      </c>
      <c r="E81" s="10">
        <f t="shared" si="1"/>
        <v>87185.90000000002</v>
      </c>
      <c r="F81" s="10"/>
      <c r="G81" s="10"/>
      <c r="H81" s="10">
        <v>57529.85</v>
      </c>
      <c r="I81" s="10">
        <v>120264.7</v>
      </c>
      <c r="J81" s="27"/>
    </row>
    <row r="82" spans="2:10" ht="13.5">
      <c r="B82" s="9">
        <v>2003</v>
      </c>
      <c r="C82" s="10">
        <v>1001461.2</v>
      </c>
      <c r="D82" s="10">
        <f t="shared" si="4"/>
        <v>464520.25</v>
      </c>
      <c r="E82" s="10">
        <f t="shared" si="1"/>
        <v>536940.95</v>
      </c>
      <c r="F82" s="10">
        <v>349200</v>
      </c>
      <c r="G82" s="10"/>
      <c r="H82" s="10">
        <v>105320.25</v>
      </c>
      <c r="I82" s="10">
        <v>10000</v>
      </c>
      <c r="J82" s="27"/>
    </row>
    <row r="83" spans="2:10" ht="13.5">
      <c r="B83" s="9">
        <v>2004</v>
      </c>
      <c r="C83" s="10">
        <v>684676.15</v>
      </c>
      <c r="D83" s="10">
        <f t="shared" si="4"/>
        <v>725879.15</v>
      </c>
      <c r="E83" s="10">
        <f t="shared" si="1"/>
        <v>-41203</v>
      </c>
      <c r="F83" s="10">
        <v>175435</v>
      </c>
      <c r="G83" s="10"/>
      <c r="H83" s="10">
        <v>441394.15</v>
      </c>
      <c r="I83" s="10">
        <v>109050</v>
      </c>
      <c r="J83" s="27"/>
    </row>
    <row r="84" spans="2:10" ht="13.5">
      <c r="B84" s="9">
        <v>2005</v>
      </c>
      <c r="C84" s="10">
        <v>83873.8</v>
      </c>
      <c r="D84" s="10">
        <f t="shared" si="4"/>
        <v>56328.3</v>
      </c>
      <c r="E84" s="10">
        <f t="shared" si="1"/>
        <v>27545.5</v>
      </c>
      <c r="F84" s="10">
        <v>16149.3</v>
      </c>
      <c r="G84" s="10"/>
      <c r="H84" s="10">
        <v>38179</v>
      </c>
      <c r="I84" s="10">
        <v>2000</v>
      </c>
      <c r="J84" s="27"/>
    </row>
    <row r="85" spans="2:10" ht="13.5">
      <c r="B85" s="9">
        <v>2006</v>
      </c>
      <c r="C85" s="10">
        <v>335910.4</v>
      </c>
      <c r="D85" s="10">
        <f t="shared" si="4"/>
        <v>120142</v>
      </c>
      <c r="E85" s="10">
        <f t="shared" si="1"/>
        <v>215768.40000000002</v>
      </c>
      <c r="F85" s="10">
        <v>105000</v>
      </c>
      <c r="G85" s="10"/>
      <c r="H85" s="10">
        <v>15142</v>
      </c>
      <c r="I85" s="10"/>
      <c r="J85" s="27"/>
    </row>
    <row r="86" spans="2:10" ht="13.5">
      <c r="B86" s="9">
        <v>2007</v>
      </c>
      <c r="C86" s="10">
        <v>684534.35</v>
      </c>
      <c r="D86" s="10">
        <f t="shared" si="4"/>
        <v>379105.2</v>
      </c>
      <c r="E86" s="10">
        <f t="shared" si="1"/>
        <v>305429.14999999997</v>
      </c>
      <c r="F86" s="10">
        <v>140000</v>
      </c>
      <c r="G86" s="10"/>
      <c r="H86" s="10">
        <v>4852.2</v>
      </c>
      <c r="I86" s="10">
        <v>234253</v>
      </c>
      <c r="J86" s="27"/>
    </row>
    <row r="87" spans="2:10" ht="13.5">
      <c r="B87" s="9">
        <v>2008</v>
      </c>
      <c r="C87" s="10">
        <v>720509.95</v>
      </c>
      <c r="D87" s="10">
        <f t="shared" si="4"/>
        <v>398723.05000000005</v>
      </c>
      <c r="E87" s="10">
        <f t="shared" si="1"/>
        <v>321786.8999999999</v>
      </c>
      <c r="F87" s="10">
        <v>155650.7</v>
      </c>
      <c r="G87" s="10"/>
      <c r="H87" s="10">
        <v>88072.35</v>
      </c>
      <c r="I87" s="10">
        <v>155000</v>
      </c>
      <c r="J87" s="27"/>
    </row>
    <row r="88" spans="2:10" ht="13.5">
      <c r="B88" s="9">
        <v>2009</v>
      </c>
      <c r="C88" s="10">
        <v>366346.65</v>
      </c>
      <c r="D88" s="10">
        <f t="shared" si="4"/>
        <v>480563.15</v>
      </c>
      <c r="E88" s="10">
        <f t="shared" si="1"/>
        <v>-114216.5</v>
      </c>
      <c r="F88" s="10">
        <v>149775</v>
      </c>
      <c r="G88" s="10"/>
      <c r="H88" s="10">
        <v>100788.15</v>
      </c>
      <c r="I88" s="10">
        <v>230000</v>
      </c>
      <c r="J88" s="27"/>
    </row>
    <row r="89" spans="2:10" ht="13.5">
      <c r="B89" s="9">
        <v>2010</v>
      </c>
      <c r="C89" s="10">
        <v>211893.6</v>
      </c>
      <c r="D89" s="10">
        <f t="shared" si="4"/>
        <v>174323.65</v>
      </c>
      <c r="E89" s="10">
        <f t="shared" si="1"/>
        <v>37569.95000000001</v>
      </c>
      <c r="F89" s="10">
        <v>32500</v>
      </c>
      <c r="G89" s="10"/>
      <c r="H89" s="10">
        <v>102128</v>
      </c>
      <c r="I89" s="10">
        <v>39695.65</v>
      </c>
      <c r="J89" s="27"/>
    </row>
    <row r="90" spans="2:10" s="1" customFormat="1" ht="13.5">
      <c r="B90" s="7" t="s">
        <v>10</v>
      </c>
      <c r="C90" s="8">
        <f>SUM(C80:C89)</f>
        <v>4455264.8</v>
      </c>
      <c r="D90" s="8">
        <f>SUM(D80:D89)</f>
        <v>3083647.05</v>
      </c>
      <c r="E90" s="8">
        <f t="shared" si="1"/>
        <v>1371617.75</v>
      </c>
      <c r="F90" s="8">
        <f>SUM(F80:F89)</f>
        <v>1138310</v>
      </c>
      <c r="G90" s="8">
        <f>SUM(G80:G89)</f>
        <v>0</v>
      </c>
      <c r="H90" s="8">
        <f>SUM(H80:H89)</f>
        <v>957440.95</v>
      </c>
      <c r="I90" s="8">
        <f>SUM(I80:I89)</f>
        <v>987896.1</v>
      </c>
      <c r="J90" s="26"/>
    </row>
    <row r="91" spans="2:10" ht="12">
      <c r="B91" s="17"/>
      <c r="C91" s="18"/>
      <c r="D91" s="18"/>
      <c r="E91" s="18"/>
      <c r="F91" s="18"/>
      <c r="G91" s="18"/>
      <c r="H91" s="18"/>
      <c r="I91" s="18"/>
      <c r="J91" s="13"/>
    </row>
    <row r="92" spans="2:10" s="1" customFormat="1" ht="12">
      <c r="B92" s="19" t="s">
        <v>17</v>
      </c>
      <c r="C92" s="20">
        <f>SUM(C90,C78,C66,C54,C42,C29,C17,C5)</f>
        <v>18363697.689999998</v>
      </c>
      <c r="D92" s="20">
        <f>SUM(D90,D78,D66,D54,D42,D29,D17,D5)</f>
        <v>12273190.459999999</v>
      </c>
      <c r="E92" s="20">
        <f>SUM(E90,E78,E66,E54,E42,E29,E17,E5)</f>
        <v>6090507.229999999</v>
      </c>
      <c r="F92" s="20">
        <f>SUM(F5,F17,F29,F54,F42,F66,F78,F90)</f>
        <v>4320446.1</v>
      </c>
      <c r="G92" s="20">
        <f>SUM(G90,G78,G66,G54,G42)</f>
        <v>2963070</v>
      </c>
      <c r="H92" s="20">
        <f>SUM(H42,H54,H66,H90,H78)</f>
        <v>2757215.26</v>
      </c>
      <c r="I92" s="20">
        <f>SUM(I90,I78,I66,I54,I42)</f>
        <v>2232459.1</v>
      </c>
      <c r="J92" s="22"/>
    </row>
    <row r="93" spans="2:10" s="1" customFormat="1" ht="12">
      <c r="B93" s="21"/>
      <c r="C93" s="22"/>
      <c r="D93" s="22"/>
      <c r="E93" s="22"/>
      <c r="F93" s="22"/>
      <c r="G93" s="22"/>
      <c r="H93" s="22"/>
      <c r="I93" s="22"/>
      <c r="J93" s="22"/>
    </row>
  </sheetData>
  <sheetProtection/>
  <printOptions/>
  <pageMargins left="0.5905511811023623" right="0.39000000000000007" top="1.3000000000000003" bottom="0.98" header="0.39000000000000007" footer="0.51"/>
  <pageSetup fitToHeight="10" fitToWidth="1" horizontalDpi="600" verticalDpi="600" orientation="landscape" paperSize="9"/>
  <headerFooter alignWithMargins="0">
    <oddHeader>&amp;L&amp;K000000&amp;G&amp;R&amp;"Arial,Fett"&amp;K000000
Pro Cumbel, Cadruvi 8, 7142 Cumbel
info@procumbel.ch
www.procumbel.ch</oddHeader>
    <oddFooter>&amp;L&amp;"Calibri,Standard"&amp;K000000&amp;F&amp;R&amp;K000000&amp;P</oddFooter>
  </headerFooter>
  <ignoredErrors>
    <ignoredError sqref="D78:E78 E17 E66 E42 E29 E54 E90 H92" formula="1"/>
    <ignoredError sqref="C17:D17 F17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Heisch Haimo</dc:creator>
  <cp:keywords/>
  <dc:description/>
  <cp:lastModifiedBy>Duri Denoth</cp:lastModifiedBy>
  <cp:lastPrinted>2013-04-07T16:08:31Z</cp:lastPrinted>
  <dcterms:created xsi:type="dcterms:W3CDTF">2011-04-29T13:18:21Z</dcterms:created>
  <dcterms:modified xsi:type="dcterms:W3CDTF">2013-04-07T16:08:41Z</dcterms:modified>
  <cp:category/>
  <cp:version/>
  <cp:contentType/>
  <cp:contentStatus/>
</cp:coreProperties>
</file>